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39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<sst xmlns="http://schemas.openxmlformats.org/spreadsheetml/2006/main" count="49" uniqueCount="44">
  <si>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H. Thonier</t>
  </si>
  <si>
    <t>L'auteur n'est pas</t>
  </si>
  <si>
    <t>responsable de</t>
  </si>
  <si>
    <t>Résultats</t>
  </si>
  <si>
    <t>l'usage fait de</t>
  </si>
  <si>
    <t>ce programme</t>
  </si>
  <si>
    <t>MN</t>
  </si>
  <si>
    <r>
      <t xml:space="preserve">169 - Flambement des poteaux courts : </t>
    </r>
    <r>
      <rPr>
        <b/>
        <sz val="9"/>
        <rFont val="Symbol"/>
        <family val="1"/>
      </rPr>
      <t>l</t>
    </r>
    <r>
      <rPr>
        <b/>
        <sz val="9"/>
        <rFont val="Arial"/>
        <family val="2"/>
      </rPr>
      <t xml:space="preserve"> </t>
    </r>
    <r>
      <rPr>
        <b/>
        <sz val="9"/>
        <rFont val="Symbol"/>
        <family val="1"/>
      </rPr>
      <t>£</t>
    </r>
    <r>
      <rPr>
        <b/>
        <sz val="9"/>
        <rFont val="Arial"/>
        <family val="2"/>
      </rPr>
      <t xml:space="preserve"> </t>
    </r>
    <r>
      <rPr>
        <b/>
        <sz val="9"/>
        <rFont val="Symbol"/>
        <family val="1"/>
      </rPr>
      <t>l</t>
    </r>
    <r>
      <rPr>
        <b/>
        <vertAlign val="subscript"/>
        <sz val="9"/>
        <rFont val="Arial"/>
        <family val="2"/>
      </rPr>
      <t>min</t>
    </r>
  </si>
  <si>
    <t>EC2 - § 5.8.3.1</t>
  </si>
  <si>
    <r>
      <t>M</t>
    </r>
    <r>
      <rPr>
        <vertAlign val="subscript"/>
        <sz val="10"/>
        <rFont val="Arial"/>
        <family val="2"/>
      </rPr>
      <t>01</t>
    </r>
  </si>
  <si>
    <r>
      <t>M</t>
    </r>
    <r>
      <rPr>
        <vertAlign val="subscript"/>
        <sz val="10"/>
        <rFont val="Arial"/>
        <family val="2"/>
      </rPr>
      <t>02</t>
    </r>
  </si>
  <si>
    <r>
      <t>N</t>
    </r>
    <r>
      <rPr>
        <vertAlign val="subscript"/>
        <sz val="10"/>
        <rFont val="Arial"/>
        <family val="2"/>
      </rPr>
      <t>Ed</t>
    </r>
  </si>
  <si>
    <r>
      <t>f</t>
    </r>
    <r>
      <rPr>
        <vertAlign val="subscript"/>
        <sz val="10"/>
        <rFont val="Arial"/>
        <family val="2"/>
      </rPr>
      <t>ck</t>
    </r>
  </si>
  <si>
    <r>
      <t>g</t>
    </r>
    <r>
      <rPr>
        <vertAlign val="subscript"/>
        <sz val="10"/>
        <rFont val="Arial"/>
        <family val="2"/>
      </rPr>
      <t>C</t>
    </r>
  </si>
  <si>
    <r>
      <t>f</t>
    </r>
    <r>
      <rPr>
        <vertAlign val="subscript"/>
        <sz val="10"/>
        <rFont val="Arial"/>
        <family val="2"/>
      </rPr>
      <t>cd</t>
    </r>
  </si>
  <si>
    <r>
      <t>g</t>
    </r>
    <r>
      <rPr>
        <vertAlign val="subscript"/>
        <sz val="10"/>
        <rFont val="Arial"/>
        <family val="2"/>
      </rPr>
      <t>S</t>
    </r>
  </si>
  <si>
    <r>
      <t>A</t>
    </r>
    <r>
      <rPr>
        <vertAlign val="subscript"/>
        <sz val="10"/>
        <rFont val="Arial"/>
        <family val="2"/>
      </rPr>
      <t>s</t>
    </r>
  </si>
  <si>
    <r>
      <t>A</t>
    </r>
    <r>
      <rPr>
        <vertAlign val="subscript"/>
        <sz val="10"/>
        <rFont val="Arial"/>
        <family val="2"/>
      </rPr>
      <t>c</t>
    </r>
  </si>
  <si>
    <r>
      <t>j</t>
    </r>
    <r>
      <rPr>
        <vertAlign val="subscript"/>
        <sz val="10"/>
        <rFont val="Arial"/>
        <family val="2"/>
      </rPr>
      <t>ef</t>
    </r>
  </si>
  <si>
    <t>A</t>
  </si>
  <si>
    <t>B</t>
  </si>
  <si>
    <t>C</t>
  </si>
  <si>
    <r>
      <t>f</t>
    </r>
    <r>
      <rPr>
        <vertAlign val="subscript"/>
        <sz val="10"/>
        <rFont val="Arial"/>
        <family val="2"/>
      </rPr>
      <t>yd</t>
    </r>
  </si>
  <si>
    <t>MPa</t>
  </si>
  <si>
    <t>MNm</t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</si>
  <si>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</si>
  <si>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</si>
  <si>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w</t>
  </si>
  <si>
    <r>
      <t>r</t>
    </r>
    <r>
      <rPr>
        <vertAlign val="subscript"/>
        <sz val="10"/>
        <rFont val="Arial"/>
        <family val="2"/>
      </rPr>
      <t>m</t>
    </r>
  </si>
  <si>
    <r>
      <t>l</t>
    </r>
    <r>
      <rPr>
        <vertAlign val="subscript"/>
        <sz val="10"/>
        <rFont val="Arial"/>
        <family val="2"/>
      </rPr>
      <t>lim</t>
    </r>
  </si>
  <si>
    <t>n</t>
  </si>
  <si>
    <t>22 novembre 2014</t>
  </si>
  <si>
    <t>résistance du béton</t>
  </si>
  <si>
    <t>coefficient béton</t>
  </si>
  <si>
    <t>lilite élastique acier</t>
  </si>
  <si>
    <t>coefficient acier</t>
  </si>
  <si>
    <t>section droite béton</t>
  </si>
  <si>
    <t>section totale armature</t>
  </si>
  <si>
    <t>effort normal ELU</t>
  </si>
  <si>
    <t>coefficient de fluage</t>
  </si>
  <si>
    <t>moment ELU en tête</t>
  </si>
  <si>
    <t>moment ELU en pied</t>
  </si>
  <si>
    <r>
      <t>de prendre en compte les effets du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ordre</t>
    </r>
  </si>
  <si>
    <t>élancement limite en-deça duquel il n'est pas demandé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</si>
</sst>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4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9"/>
      <name val="Symbol"/>
      <family val="1"/>
    </font>
    <font>
      <b/>
      <vertAlign val="subscript"/>
      <sz val="9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right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34" borderId="13" xfId="0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7" width="7.7109375" style="0" customWidth="1"/>
  </cols>
  <sheetData>
    <row r="1" spans="1:16" ht="13.5">
      <c r="A1" s="1" t="s">
        <v>7</v>
      </c>
      <c r="B1" s="2"/>
      <c r="C1" s="2"/>
      <c r="D1" s="2"/>
      <c r="E1" s="2"/>
      <c r="F1" s="2"/>
      <c r="G1" s="2"/>
      <c r="H1" s="3"/>
      <c r="I1" s="3"/>
      <c r="J1" s="3"/>
      <c r="K1" s="4"/>
      <c r="L1" s="4"/>
      <c r="M1" s="5"/>
      <c r="N1" s="6"/>
      <c r="O1" s="5"/>
      <c r="P1" s="16" t="s">
        <v>0</v>
      </c>
    </row>
    <row r="2" spans="1:16" ht="12.75">
      <c r="A2" s="7" t="s">
        <v>8</v>
      </c>
      <c r="B2" s="2"/>
      <c r="C2" s="2"/>
      <c r="D2" s="2"/>
      <c r="E2" s="2"/>
      <c r="F2" s="2"/>
      <c r="G2" s="2"/>
      <c r="H2" s="3"/>
      <c r="I2" s="8"/>
      <c r="J2" s="3"/>
      <c r="K2" s="4"/>
      <c r="L2" s="4"/>
      <c r="M2" s="5"/>
      <c r="N2" s="9" t="s">
        <v>31</v>
      </c>
      <c r="O2" s="5"/>
      <c r="P2" s="16" t="s">
        <v>1</v>
      </c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16" t="s">
        <v>2</v>
      </c>
    </row>
    <row r="4" spans="7:16" ht="13.5" thickBot="1">
      <c r="G4" s="2"/>
      <c r="H4" s="2"/>
      <c r="I4" s="2"/>
      <c r="K4" s="5"/>
      <c r="L4" s="5"/>
      <c r="M4" s="5"/>
      <c r="N4" s="5"/>
      <c r="O4" s="5"/>
      <c r="P4" s="16" t="s">
        <v>4</v>
      </c>
    </row>
    <row r="5" spans="1:16" ht="16.5" thickTop="1">
      <c r="A5" s="10" t="s">
        <v>12</v>
      </c>
      <c r="B5" s="13">
        <v>25</v>
      </c>
      <c r="C5" t="s">
        <v>23</v>
      </c>
      <c r="D5" t="s">
        <v>32</v>
      </c>
      <c r="O5" s="2"/>
      <c r="P5" s="16" t="s">
        <v>5</v>
      </c>
    </row>
    <row r="6" spans="1:16" ht="15.75">
      <c r="A6" s="11" t="s">
        <v>13</v>
      </c>
      <c r="B6" s="14">
        <v>1.5</v>
      </c>
      <c r="D6" t="s">
        <v>33</v>
      </c>
      <c r="O6" s="5"/>
      <c r="P6" s="5"/>
    </row>
    <row r="7" spans="1:16" ht="15.75">
      <c r="A7" s="10" t="s">
        <v>14</v>
      </c>
      <c r="B7" s="14">
        <v>500</v>
      </c>
      <c r="C7" t="s">
        <v>23</v>
      </c>
      <c r="D7" t="s">
        <v>34</v>
      </c>
      <c r="G7" s="10" t="s">
        <v>14</v>
      </c>
      <c r="H7" s="18">
        <f>B5/B6</f>
        <v>16.666666666666668</v>
      </c>
      <c r="I7" t="s">
        <v>23</v>
      </c>
      <c r="O7" s="5"/>
      <c r="P7" s="5"/>
    </row>
    <row r="8" spans="1:9" ht="15.75">
      <c r="A8" s="11" t="s">
        <v>15</v>
      </c>
      <c r="B8" s="14">
        <v>1.15</v>
      </c>
      <c r="D8" t="s">
        <v>35</v>
      </c>
      <c r="G8" s="10" t="s">
        <v>22</v>
      </c>
      <c r="H8" s="19">
        <f>B7/B8</f>
        <v>434.7826086956522</v>
      </c>
      <c r="I8" t="s">
        <v>23</v>
      </c>
    </row>
    <row r="9" spans="1:8" ht="15.75">
      <c r="A9" s="10" t="s">
        <v>17</v>
      </c>
      <c r="B9" s="14">
        <f>0.3*0.3</f>
        <v>0.09</v>
      </c>
      <c r="C9" t="s">
        <v>26</v>
      </c>
      <c r="D9" t="s">
        <v>36</v>
      </c>
      <c r="G9" s="11" t="s">
        <v>27</v>
      </c>
      <c r="H9" s="20">
        <f>B10*H8/B9/H7/10000</f>
        <v>0.1310144927536232</v>
      </c>
    </row>
    <row r="10" spans="1:8" ht="15.75">
      <c r="A10" s="10" t="s">
        <v>16</v>
      </c>
      <c r="B10" s="14">
        <f>4*1.13</f>
        <v>4.52</v>
      </c>
      <c r="C10" t="s">
        <v>25</v>
      </c>
      <c r="D10" t="s">
        <v>37</v>
      </c>
      <c r="G10" s="10" t="s">
        <v>28</v>
      </c>
      <c r="H10" s="21">
        <f>IF(MAX(ABS(B12),ABS(B13))=0,1,MIN(ABS(B12),ABS(B13))/MAX(ABS(B12),ABS(B13)))</f>
        <v>1</v>
      </c>
    </row>
    <row r="11" spans="1:8" ht="15.75">
      <c r="A11" s="10" t="s">
        <v>11</v>
      </c>
      <c r="B11" s="14">
        <v>1.2</v>
      </c>
      <c r="C11" t="s">
        <v>6</v>
      </c>
      <c r="D11" t="s">
        <v>38</v>
      </c>
      <c r="G11" s="10" t="s">
        <v>30</v>
      </c>
      <c r="H11" s="21">
        <f>B11/(B9*H7)</f>
        <v>0.7999999999999999</v>
      </c>
    </row>
    <row r="12" spans="1:8" ht="15.75">
      <c r="A12" s="10" t="s">
        <v>9</v>
      </c>
      <c r="B12" s="14">
        <v>0.02</v>
      </c>
      <c r="C12" t="s">
        <v>24</v>
      </c>
      <c r="D12" t="s">
        <v>40</v>
      </c>
      <c r="G12" s="10" t="s">
        <v>19</v>
      </c>
      <c r="H12" s="20">
        <f>1/(1+0.2*B14)</f>
        <v>0.7142857142857143</v>
      </c>
    </row>
    <row r="13" spans="1:8" ht="15.75">
      <c r="A13" s="10" t="s">
        <v>10</v>
      </c>
      <c r="B13" s="14">
        <v>0.02</v>
      </c>
      <c r="C13" t="s">
        <v>24</v>
      </c>
      <c r="D13" t="s">
        <v>41</v>
      </c>
      <c r="G13" s="10" t="s">
        <v>20</v>
      </c>
      <c r="H13" s="21">
        <f>SQRT(1+2*H9)</f>
        <v>1.1234006344609417</v>
      </c>
    </row>
    <row r="14" spans="1:8" ht="16.5" thickBot="1">
      <c r="A14" s="11" t="s">
        <v>18</v>
      </c>
      <c r="B14" s="15">
        <v>2</v>
      </c>
      <c r="D14" t="s">
        <v>39</v>
      </c>
      <c r="G14" s="10" t="s">
        <v>21</v>
      </c>
      <c r="H14" s="22">
        <f>1.7-H10</f>
        <v>0.7</v>
      </c>
    </row>
    <row r="15" ht="13.5" thickTop="1">
      <c r="B15" s="12"/>
    </row>
    <row r="16" ht="12.75">
      <c r="B16" s="1" t="s">
        <v>3</v>
      </c>
    </row>
    <row r="17" spans="1:3" ht="15.75">
      <c r="A17" s="11" t="s">
        <v>29</v>
      </c>
      <c r="B17" s="17">
        <f>20*H12*H13*H14/SQRT(H11)</f>
        <v>12.560000923105292</v>
      </c>
      <c r="C17" t="s">
        <v>43</v>
      </c>
    </row>
    <row r="18" ht="14.25">
      <c r="C18" t="s">
        <v>42</v>
      </c>
    </row>
    <row r="23" ht="12.75">
      <c r="A23" s="10"/>
    </row>
  </sheetData>
  <sheetProtection selectLockedCells="1" pivotTables="0"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christian gelee</cp:lastModifiedBy>
  <dcterms:created xsi:type="dcterms:W3CDTF">2014-11-22T13:31:25Z</dcterms:created>
  <dcterms:modified xsi:type="dcterms:W3CDTF">2018-06-17T05:10:40Z</dcterms:modified>
  <cp:category/>
  <cp:version/>
  <cp:contentType/>
  <cp:contentStatus/>
</cp:coreProperties>
</file>