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'Feuil1'!$A$1:$O$29</definedName>
  </definedNames>
  <calcPr fullCalcOnLoad="1"/>
</workbook>
</file>

<file path=xl/sharedStrings.xml><?xml version="1.0" encoding="utf-8"?>
<sst xmlns="http://schemas.openxmlformats.org/spreadsheetml/2006/main" count="47" uniqueCount="35">
  <si>
    <r>
      <t>g</t>
    </r>
    <r>
      <rPr>
        <sz val="10"/>
        <rFont val="Arial"/>
        <family val="2"/>
      </rPr>
      <t>sol</t>
    </r>
  </si>
  <si>
    <t>j</t>
  </si>
  <si>
    <t>Kp</t>
  </si>
  <si>
    <t>T/m3</t>
  </si>
  <si>
    <t>degrés</t>
  </si>
  <si>
    <t>a</t>
  </si>
  <si>
    <t>m</t>
  </si>
  <si>
    <r>
      <t>g</t>
    </r>
    <r>
      <rPr>
        <sz val="10"/>
        <rFont val="Arial"/>
        <family val="2"/>
      </rPr>
      <t>béton</t>
    </r>
  </si>
  <si>
    <t>fc28</t>
  </si>
  <si>
    <t>Mpa</t>
  </si>
  <si>
    <t>hs</t>
  </si>
  <si>
    <t>&lt;</t>
  </si>
  <si>
    <t>T</t>
  </si>
  <si>
    <t>b</t>
  </si>
  <si>
    <t>VERIFICATION  DU NON GLISSEMENT DE LA SEMELLE ISOLEE (phase provisoire)</t>
  </si>
  <si>
    <t>H</t>
  </si>
  <si>
    <r>
      <t>Vxtan</t>
    </r>
    <r>
      <rPr>
        <sz val="10"/>
        <rFont val="Symbol"/>
        <family val="1"/>
      </rPr>
      <t>j</t>
    </r>
  </si>
  <si>
    <t>t/m²</t>
  </si>
  <si>
    <r>
      <t>(Vxtan</t>
    </r>
    <r>
      <rPr>
        <sz val="10"/>
        <rFont val="Symbol"/>
        <family val="1"/>
      </rPr>
      <t>j</t>
    </r>
    <r>
      <rPr>
        <sz val="10"/>
        <rFont val="Arial"/>
        <family val="0"/>
      </rPr>
      <t>+butée+cohésion)/coef sécu</t>
    </r>
  </si>
  <si>
    <t>V</t>
  </si>
  <si>
    <r>
      <t xml:space="preserve">butée sur hs: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</si>
  <si>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 xml:space="preserve">cohésion: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</si>
  <si>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 xml:space="preserve">total: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</si>
  <si>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résultante:</t>
  </si>
  <si>
    <t>t</t>
  </si>
  <si>
    <t>coeff:</t>
  </si>
  <si>
    <t>EFFORT DANS LE BUTON 1 ELS</t>
  </si>
  <si>
    <r>
      <t xml:space="preserve">a </t>
    </r>
    <r>
      <rPr>
        <sz val="10"/>
        <rFont val="Arial"/>
        <family val="2"/>
      </rPr>
      <t>(degrés) =</t>
    </r>
  </si>
  <si>
    <t>EFFORT DANS LE BUTON 2 ELS</t>
  </si>
  <si>
    <t xml:space="preserve">pondération sur H : </t>
  </si>
  <si>
    <t>butons 1:</t>
  </si>
  <si>
    <t>poussée a reprendre (t):</t>
  </si>
  <si>
    <t>butons 2:</t>
  </si>
  <si>
    <t>cohésion:</t>
  </si>
  <si>
    <t>coef sécu: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</si>
</sst>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3" fillId="0" borderId="7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left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2" borderId="4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0" fillId="0" borderId="4" xfId="0" applyNumberFormat="1" applyBorder="1" applyAlignment="1">
      <alignment horizontal="right"/>
    </xf>
    <xf numFmtId="2" fontId="3" fillId="0" borderId="4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left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left"/>
    </xf>
    <xf numFmtId="2" fontId="0" fillId="2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RowColHeaders="0" tabSelected="1" zoomScale="75" zoomScaleNormal="75" workbookViewId="0" topLeftCell="A1">
      <selection activeCell="B36" sqref="B36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7" width="11.421875" style="1" customWidth="1"/>
    <col min="8" max="8" width="11.57421875" style="1" customWidth="1"/>
    <col min="9" max="9" width="11.421875" style="1" customWidth="1"/>
    <col min="10" max="10" width="11.421875" style="3" customWidth="1"/>
    <col min="11" max="11" width="11.140625" style="3" customWidth="1"/>
    <col min="12" max="13" width="11.421875" style="3" customWidth="1"/>
    <col min="14" max="14" width="10.7109375" style="3" customWidth="1"/>
    <col min="15" max="16384" width="11.421875" style="3" customWidth="1"/>
  </cols>
  <sheetData>
    <row r="1" spans="1:15" s="1" customFormat="1" ht="12.75">
      <c r="A1" s="23" t="s">
        <v>0</v>
      </c>
      <c r="B1" s="24" t="s">
        <v>1</v>
      </c>
      <c r="C1" s="7" t="s">
        <v>2</v>
      </c>
      <c r="D1" s="53"/>
      <c r="J1" s="25"/>
      <c r="K1" s="9"/>
      <c r="L1" s="9"/>
      <c r="M1" s="9"/>
      <c r="N1" s="9"/>
      <c r="O1" s="9"/>
    </row>
    <row r="2" spans="1:15" s="2" customFormat="1" ht="12.75">
      <c r="A2" s="22" t="s">
        <v>3</v>
      </c>
      <c r="B2" s="4" t="s">
        <v>4</v>
      </c>
      <c r="C2" s="4"/>
      <c r="D2" s="54"/>
      <c r="J2" s="51"/>
      <c r="K2" s="51"/>
      <c r="L2" s="51"/>
      <c r="M2" s="51"/>
      <c r="N2" s="51"/>
      <c r="O2" s="51"/>
    </row>
    <row r="3" spans="1:15" ht="12.75">
      <c r="A3" s="31">
        <v>2</v>
      </c>
      <c r="B3" s="28">
        <v>30</v>
      </c>
      <c r="C3" s="28">
        <v>3</v>
      </c>
      <c r="D3" s="55"/>
      <c r="J3" s="39"/>
      <c r="K3" s="39"/>
      <c r="L3" s="39"/>
      <c r="M3" s="39"/>
      <c r="N3" s="39"/>
      <c r="O3" s="39"/>
    </row>
    <row r="4" spans="1:15" ht="12.75">
      <c r="A4" s="8"/>
      <c r="B4" s="9"/>
      <c r="C4" s="9"/>
      <c r="D4" s="10"/>
      <c r="J4" s="39"/>
      <c r="K4" s="39"/>
      <c r="L4" s="39"/>
      <c r="M4" s="39"/>
      <c r="N4" s="39"/>
      <c r="O4" s="39"/>
    </row>
    <row r="5" spans="1:15" ht="12.75">
      <c r="A5" s="26" t="s">
        <v>7</v>
      </c>
      <c r="B5" s="9" t="s">
        <v>8</v>
      </c>
      <c r="C5" s="9"/>
      <c r="D5" s="10"/>
      <c r="J5" s="39"/>
      <c r="K5" s="39"/>
      <c r="L5" s="39"/>
      <c r="M5" s="39"/>
      <c r="N5" s="39"/>
      <c r="O5" s="39"/>
    </row>
    <row r="6" spans="1:15" ht="12.75">
      <c r="A6" s="8" t="s">
        <v>3</v>
      </c>
      <c r="B6" s="9" t="s">
        <v>9</v>
      </c>
      <c r="C6" s="9"/>
      <c r="D6" s="10"/>
      <c r="J6" s="39"/>
      <c r="K6" s="39"/>
      <c r="L6" s="39"/>
      <c r="M6" s="39"/>
      <c r="N6" s="39"/>
      <c r="O6" s="39"/>
    </row>
    <row r="7" spans="1:15" ht="13.5" thickBot="1">
      <c r="A7" s="30">
        <v>2.5</v>
      </c>
      <c r="B7" s="29">
        <v>25</v>
      </c>
      <c r="C7" s="56"/>
      <c r="D7" s="13"/>
      <c r="J7" s="39"/>
      <c r="K7" s="39"/>
      <c r="L7" s="39"/>
      <c r="M7" s="39"/>
      <c r="N7" s="39"/>
      <c r="O7" s="39"/>
    </row>
    <row r="8" spans="10:15" ht="12.75">
      <c r="J8" s="52"/>
      <c r="K8" s="39"/>
      <c r="L8" s="39"/>
      <c r="M8" s="39"/>
      <c r="N8" s="39"/>
      <c r="O8" s="39"/>
    </row>
    <row r="9" spans="1:11" ht="13.5" thickBot="1">
      <c r="A9" s="9"/>
      <c r="B9" s="9"/>
      <c r="C9" s="9"/>
      <c r="D9" s="9"/>
      <c r="E9" s="9"/>
      <c r="F9" s="9"/>
      <c r="G9" s="9"/>
      <c r="H9" s="9"/>
      <c r="I9" s="9"/>
      <c r="J9" s="14"/>
      <c r="K9" s="14"/>
    </row>
    <row r="10" spans="1:11" ht="18">
      <c r="A10" s="58" t="s">
        <v>30</v>
      </c>
      <c r="B10" s="27"/>
      <c r="C10" s="57"/>
      <c r="D10" s="27" t="s">
        <v>31</v>
      </c>
      <c r="E10" s="7"/>
      <c r="F10" s="42">
        <v>85</v>
      </c>
      <c r="G10" s="61" t="s">
        <v>26</v>
      </c>
      <c r="H10" s="61"/>
      <c r="I10" s="61"/>
      <c r="J10" s="62"/>
      <c r="K10" s="14"/>
    </row>
    <row r="11" spans="1:11" ht="18.75" thickBot="1">
      <c r="A11" s="49" t="s">
        <v>27</v>
      </c>
      <c r="B11" s="40">
        <v>45</v>
      </c>
      <c r="C11" s="11"/>
      <c r="D11" s="11"/>
      <c r="E11" s="45" t="s">
        <v>25</v>
      </c>
      <c r="F11" s="40">
        <v>1</v>
      </c>
      <c r="G11" s="11"/>
      <c r="H11" s="46">
        <f>F11*F10/COS(B11/180*PI())</f>
        <v>120.20815280171307</v>
      </c>
      <c r="I11" s="46" t="s">
        <v>12</v>
      </c>
      <c r="J11" s="17"/>
      <c r="K11" s="14"/>
    </row>
    <row r="12" spans="5:11" ht="13.5" thickBot="1">
      <c r="E12" s="9"/>
      <c r="F12" s="9"/>
      <c r="G12" s="9"/>
      <c r="H12" s="9"/>
      <c r="I12" s="9"/>
      <c r="J12" s="14"/>
      <c r="K12" s="14"/>
    </row>
    <row r="13" spans="1:11" ht="18">
      <c r="A13" s="58" t="s">
        <v>32</v>
      </c>
      <c r="B13" s="27"/>
      <c r="C13" s="57"/>
      <c r="D13" s="27" t="s">
        <v>31</v>
      </c>
      <c r="E13" s="7"/>
      <c r="F13" s="42">
        <v>0</v>
      </c>
      <c r="G13" s="61" t="s">
        <v>28</v>
      </c>
      <c r="H13" s="61"/>
      <c r="I13" s="61"/>
      <c r="J13" s="62"/>
      <c r="K13" s="14"/>
    </row>
    <row r="14" spans="1:11" ht="18.75" thickBot="1">
      <c r="A14" s="49" t="s">
        <v>27</v>
      </c>
      <c r="B14" s="40">
        <v>0</v>
      </c>
      <c r="C14" s="11"/>
      <c r="D14" s="11"/>
      <c r="E14" s="45" t="s">
        <v>25</v>
      </c>
      <c r="F14" s="40">
        <v>1</v>
      </c>
      <c r="G14" s="11"/>
      <c r="H14" s="46">
        <f>F14*F13/COS(B14/180*PI())</f>
        <v>0</v>
      </c>
      <c r="I14" s="46" t="s">
        <v>12</v>
      </c>
      <c r="J14" s="17"/>
      <c r="K14" s="14"/>
    </row>
    <row r="15" ht="13.5" thickBot="1"/>
    <row r="16" spans="1:12" s="5" customFormat="1" ht="19.5" customHeight="1">
      <c r="A16" s="18" t="s">
        <v>14</v>
      </c>
      <c r="B16" s="6"/>
      <c r="C16" s="6"/>
      <c r="D16" s="6"/>
      <c r="E16" s="6"/>
      <c r="F16" s="6"/>
      <c r="G16" s="6"/>
      <c r="H16" s="6"/>
      <c r="I16" s="6"/>
      <c r="J16" s="44"/>
      <c r="K16" s="43"/>
      <c r="L16" s="19" t="str">
        <f>IF(E28&lt;G28,"OK","AUGMENTER a,b ou hs")</f>
        <v>OK</v>
      </c>
    </row>
    <row r="17" spans="1:12" s="35" customFormat="1" ht="12.75">
      <c r="A17" s="37" t="s">
        <v>34</v>
      </c>
      <c r="B17" s="59">
        <v>1.2</v>
      </c>
      <c r="C17" s="4"/>
      <c r="D17" s="33"/>
      <c r="E17" s="33"/>
      <c r="F17" s="33"/>
      <c r="G17" s="33"/>
      <c r="H17" s="4"/>
      <c r="I17" s="4"/>
      <c r="J17" s="34"/>
      <c r="K17" s="33"/>
      <c r="L17" s="33"/>
    </row>
    <row r="18" spans="1:12" s="35" customFormat="1" ht="12.75">
      <c r="A18" s="37" t="s">
        <v>33</v>
      </c>
      <c r="B18" s="59">
        <v>1</v>
      </c>
      <c r="C18" s="60" t="s">
        <v>17</v>
      </c>
      <c r="D18" s="33"/>
      <c r="E18" s="33"/>
      <c r="F18" s="33"/>
      <c r="G18" s="33"/>
      <c r="H18" s="4"/>
      <c r="I18" s="4"/>
      <c r="J18" s="34"/>
      <c r="K18" s="33"/>
      <c r="L18" s="33"/>
    </row>
    <row r="19" spans="1:11" ht="12.75">
      <c r="A19" s="38"/>
      <c r="B19" s="9"/>
      <c r="C19" s="9"/>
      <c r="D19" s="4"/>
      <c r="E19" s="14"/>
      <c r="F19" s="4" t="s">
        <v>15</v>
      </c>
      <c r="G19" s="4">
        <f>C20*((H11*COS(B11*PI()/180))+(H14*COS(B14*PI()/180)))</f>
        <v>85</v>
      </c>
      <c r="H19" s="9"/>
      <c r="I19" s="14"/>
      <c r="J19" s="15"/>
      <c r="K19" s="14"/>
    </row>
    <row r="20" spans="1:11" ht="12.75">
      <c r="A20" s="3"/>
      <c r="B20" s="50" t="s">
        <v>29</v>
      </c>
      <c r="C20" s="36">
        <v>1</v>
      </c>
      <c r="D20" s="4"/>
      <c r="E20" s="14"/>
      <c r="F20" s="4" t="s">
        <v>19</v>
      </c>
      <c r="G20" s="4">
        <f>H11*SIN(B11*PI()/180)+H14*SIN(B14*PI()/180)</f>
        <v>84.99999999999999</v>
      </c>
      <c r="H20" s="9"/>
      <c r="I20" s="14"/>
      <c r="J20" s="15"/>
      <c r="K20" s="14"/>
    </row>
    <row r="21" spans="1:11" ht="12.75">
      <c r="A21" s="8"/>
      <c r="B21" s="32"/>
      <c r="C21" s="9"/>
      <c r="D21" s="9"/>
      <c r="E21" s="14"/>
      <c r="F21" s="9" t="s">
        <v>16</v>
      </c>
      <c r="G21" s="9">
        <f>(G20+B22*B23*B24*A7)*TAN(B3*PI()/180)</f>
        <v>56.16607756243975</v>
      </c>
      <c r="H21" s="41" t="s">
        <v>23</v>
      </c>
      <c r="I21" s="14">
        <f>G21</f>
        <v>56.16607756243975</v>
      </c>
      <c r="J21" s="15" t="s">
        <v>24</v>
      </c>
      <c r="K21" s="14"/>
    </row>
    <row r="22" spans="1:12" ht="15.75">
      <c r="A22" s="8" t="s">
        <v>5</v>
      </c>
      <c r="B22" s="28">
        <v>1.7</v>
      </c>
      <c r="C22" s="9" t="s">
        <v>6</v>
      </c>
      <c r="D22" s="9"/>
      <c r="E22" s="14"/>
      <c r="F22" s="41" t="s">
        <v>20</v>
      </c>
      <c r="G22" s="9">
        <f>(TAN(PI()/4+(B3*PI()/180)/2))^2*A3*B24</f>
        <v>10.199999999999994</v>
      </c>
      <c r="H22" s="41" t="s">
        <v>23</v>
      </c>
      <c r="I22" s="14">
        <f>G22*B24/2*(B22+B23)</f>
        <v>29.47799999999998</v>
      </c>
      <c r="J22" s="15" t="s">
        <v>24</v>
      </c>
      <c r="K22" s="9"/>
      <c r="L22" s="9"/>
    </row>
    <row r="23" spans="1:12" ht="15.75">
      <c r="A23" s="8" t="s">
        <v>13</v>
      </c>
      <c r="B23" s="28">
        <v>1.7</v>
      </c>
      <c r="C23" s="9" t="s">
        <v>6</v>
      </c>
      <c r="D23" s="14"/>
      <c r="E23" s="14"/>
      <c r="F23" s="41" t="s">
        <v>21</v>
      </c>
      <c r="G23" s="9">
        <f>2*B18*TAN(PI()/4+(B3*PI()/180)/2)</f>
        <v>3.4641016151377535</v>
      </c>
      <c r="H23" s="41" t="s">
        <v>23</v>
      </c>
      <c r="I23" s="41">
        <f>G23*B24*(B22+B23)</f>
        <v>20.022507335496215</v>
      </c>
      <c r="J23" s="47" t="s">
        <v>24</v>
      </c>
      <c r="K23" s="14"/>
      <c r="L23" s="9"/>
    </row>
    <row r="24" spans="1:12" ht="15.75">
      <c r="A24" s="8" t="s">
        <v>10</v>
      </c>
      <c r="B24" s="28">
        <v>1.7</v>
      </c>
      <c r="C24" s="9" t="s">
        <v>6</v>
      </c>
      <c r="D24" s="9"/>
      <c r="E24" s="9"/>
      <c r="F24" s="41" t="s">
        <v>22</v>
      </c>
      <c r="G24" s="9">
        <f>G22+G23</f>
        <v>13.664101615137747</v>
      </c>
      <c r="H24" s="9"/>
      <c r="I24" s="9"/>
      <c r="J24" s="15"/>
      <c r="K24" s="14"/>
      <c r="L24" s="14"/>
    </row>
    <row r="25" spans="1:12" ht="12.75">
      <c r="A25" s="8"/>
      <c r="B25" s="32"/>
      <c r="C25" s="9"/>
      <c r="D25" s="9"/>
      <c r="E25" s="9"/>
      <c r="F25" s="41"/>
      <c r="G25" s="9"/>
      <c r="H25" s="9"/>
      <c r="I25" s="9"/>
      <c r="J25" s="15"/>
      <c r="K25" s="14"/>
      <c r="L25" s="14"/>
    </row>
    <row r="26" spans="1:12" ht="12.75">
      <c r="A26" s="8"/>
      <c r="B26" s="32"/>
      <c r="C26" s="9"/>
      <c r="D26" s="9"/>
      <c r="E26" s="9" t="s">
        <v>15</v>
      </c>
      <c r="F26" s="20" t="s">
        <v>18</v>
      </c>
      <c r="G26" s="14"/>
      <c r="H26" s="14"/>
      <c r="I26" s="9"/>
      <c r="J26" s="15"/>
      <c r="K26" s="14"/>
      <c r="L26" s="14"/>
    </row>
    <row r="27" spans="1:12" ht="12.75">
      <c r="A27" s="8"/>
      <c r="B27" s="32"/>
      <c r="C27" s="9"/>
      <c r="D27" s="9"/>
      <c r="E27" s="9"/>
      <c r="F27" s="20"/>
      <c r="G27" s="14"/>
      <c r="H27" s="14"/>
      <c r="I27" s="9"/>
      <c r="J27" s="15"/>
      <c r="K27" s="14"/>
      <c r="L27" s="14"/>
    </row>
    <row r="28" spans="1:12" ht="13.5" thickBot="1">
      <c r="A28" s="16"/>
      <c r="B28" s="48"/>
      <c r="C28" s="11"/>
      <c r="D28" s="11"/>
      <c r="E28" s="11">
        <f>G19</f>
        <v>85</v>
      </c>
      <c r="F28" s="21" t="s">
        <v>11</v>
      </c>
      <c r="G28" s="11">
        <f>(I21+I22+I23)/B17</f>
        <v>88.05548741494663</v>
      </c>
      <c r="H28" s="12"/>
      <c r="I28" s="11"/>
      <c r="J28" s="17"/>
      <c r="K28" s="14"/>
      <c r="L28" s="14"/>
    </row>
    <row r="29" spans="1:11" ht="15" customHeight="1">
      <c r="A29" s="9"/>
      <c r="B29" s="9"/>
      <c r="C29" s="9"/>
      <c r="D29" s="9"/>
      <c r="E29" s="14"/>
      <c r="F29" s="41"/>
      <c r="G29" s="9"/>
      <c r="H29" s="9"/>
      <c r="I29" s="9"/>
      <c r="J29" s="14"/>
      <c r="K29" s="14"/>
    </row>
    <row r="30" spans="1:11" ht="12.75">
      <c r="A30" s="9"/>
      <c r="B30" s="9"/>
      <c r="C30" s="9"/>
      <c r="D30" s="9"/>
      <c r="E30" s="14"/>
      <c r="F30" s="14"/>
      <c r="G30" s="14"/>
      <c r="H30" s="14"/>
      <c r="I30" s="9"/>
      <c r="J30" s="14"/>
      <c r="K30" s="14"/>
    </row>
    <row r="31" spans="1:11" ht="12.75">
      <c r="A31" s="9"/>
      <c r="B31" s="9"/>
      <c r="C31" s="9"/>
      <c r="D31" s="9"/>
      <c r="E31" s="14"/>
      <c r="F31" s="9"/>
      <c r="G31" s="9"/>
      <c r="H31" s="9"/>
      <c r="I31" s="9"/>
      <c r="J31" s="14"/>
      <c r="K31" s="14"/>
    </row>
    <row r="32" spans="1:5" ht="12.75">
      <c r="A32" s="9"/>
      <c r="B32" s="9"/>
      <c r="C32" s="9"/>
      <c r="D32" s="9"/>
      <c r="E32" s="14"/>
    </row>
    <row r="33" spans="1:5" ht="12.75">
      <c r="A33" s="9"/>
      <c r="B33" s="9"/>
      <c r="C33" s="9"/>
      <c r="D33" s="9"/>
      <c r="E33" s="9"/>
    </row>
  </sheetData>
  <mergeCells count="2">
    <mergeCell ref="G10:J10"/>
    <mergeCell ref="G13:J13"/>
  </mergeCells>
  <printOptions/>
  <pageMargins left="0.3" right="0.28" top="0.79" bottom="0.82" header="0.73" footer="0.4921259845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GELEE</dc:creator>
  <cp:keywords/>
  <dc:description/>
  <cp:lastModifiedBy>Gelée christian</cp:lastModifiedBy>
  <cp:lastPrinted>2001-12-20T14:46:28Z</cp:lastPrinted>
  <dcterms:created xsi:type="dcterms:W3CDTF">2000-12-12T18:34:04Z</dcterms:created>
  <dcterms:modified xsi:type="dcterms:W3CDTF">2012-05-29T07:49:08Z</dcterms:modified>
  <cp:category/>
  <cp:version/>
  <cp:contentType/>
  <cp:contentStatus/>
</cp:coreProperties>
</file>